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60" windowWidth="18795" windowHeight="9210" activeTab="0"/>
  </bookViews>
  <sheets>
    <sheet name="Männer" sheetId="1" r:id="rId1"/>
    <sheet name="Frauen" sheetId="2" r:id="rId2"/>
  </sheets>
  <definedNames/>
  <calcPr fullCalcOnLoad="1"/>
</workbook>
</file>

<file path=xl/sharedStrings.xml><?xml version="1.0" encoding="utf-8"?>
<sst xmlns="http://schemas.openxmlformats.org/spreadsheetml/2006/main" count="40" uniqueCount="22">
  <si>
    <t>Getrunkener Alkohol in g</t>
  </si>
  <si>
    <t>Alkoholgehalt in ml</t>
  </si>
  <si>
    <t>Till Menke / 17.06.2009</t>
  </si>
  <si>
    <t>Angaben zum Getränk</t>
  </si>
  <si>
    <t>Vol-% Alkohol in %</t>
  </si>
  <si>
    <t>Konsumierte Masse des Getränkes in ml</t>
  </si>
  <si>
    <t>Angaben zur Person</t>
  </si>
  <si>
    <t>Gewicht des getrunkenen Alkohols in g</t>
  </si>
  <si>
    <t>Körpergewicht in kg</t>
  </si>
  <si>
    <t>Korrekturfaktor</t>
  </si>
  <si>
    <t>Blutalkoholgehalt in g pro 1000 ml Blut</t>
  </si>
  <si>
    <t>Blutalkohol (Männer)</t>
  </si>
  <si>
    <t>Faktoren</t>
  </si>
  <si>
    <t>Promillegrenze</t>
  </si>
  <si>
    <t>Das Feld wird rot, wenn Autofahren verboten ist.</t>
  </si>
  <si>
    <t>Die unterstrichenen Felder müssen dem eigenen Bedarf angepasst werden.</t>
  </si>
  <si>
    <t>Abbaufaktor</t>
  </si>
  <si>
    <t>pro Stunde &amp; 10 kg Körpergewicht an.</t>
  </si>
  <si>
    <t>Der Abbaufaktor gibt den Alkoholabbau</t>
  </si>
  <si>
    <t>Abbauzeit in Std. (beginnend etwas 1 bis 1,5 Stunden nach Konsum)</t>
  </si>
  <si>
    <t>Blutalkohol (Frauen)</t>
  </si>
  <si>
    <t>Die unterstrichenen Felder müssen auf dem Arbeitsblatt "Männer" dem eigenen Bedarf angepasst werden.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</si>
</sst>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%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0" fontId="31" fillId="0" borderId="0" xfId="51" applyAlignment="1">
      <alignment/>
    </xf>
    <xf numFmtId="0" fontId="32" fillId="0" borderId="5" xfId="52" applyAlignment="1">
      <alignment/>
    </xf>
    <xf numFmtId="0" fontId="33" fillId="0" borderId="6" xfId="53" applyAlignment="1">
      <alignment/>
    </xf>
    <xf numFmtId="0" fontId="26" fillId="0" borderId="3" xfId="43" applyAlignment="1">
      <alignment/>
    </xf>
    <xf numFmtId="0" fontId="2" fillId="0" borderId="0" xfId="0" applyFont="1" applyAlignment="1" applyProtection="1">
      <alignment/>
      <protection locked="0"/>
    </xf>
    <xf numFmtId="10" fontId="0" fillId="0" borderId="0" xfId="49" applyNumberFormat="1" applyFont="1" applyAlignment="1">
      <alignment/>
    </xf>
    <xf numFmtId="164" fontId="26" fillId="0" borderId="3" xfId="43" applyNumberFormat="1" applyAlignment="1">
      <alignment/>
    </xf>
    <xf numFmtId="0" fontId="27" fillId="0" borderId="0" xfId="44" applyAlignment="1">
      <alignment/>
    </xf>
    <xf numFmtId="14" fontId="38" fillId="0" borderId="0" xfId="51" applyNumberFormat="1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49.00390625" style="0" customWidth="1"/>
    <col min="3" max="3" width="28.8515625" style="0" customWidth="1"/>
    <col min="4" max="4" width="17.421875" style="0" customWidth="1"/>
    <col min="5" max="5" width="24.7109375" style="0" customWidth="1"/>
    <col min="9" max="9" width="12.421875" style="0" bestFit="1" customWidth="1"/>
  </cols>
  <sheetData>
    <row r="1" spans="1:6" ht="22.5">
      <c r="A1" s="1" t="s">
        <v>11</v>
      </c>
      <c r="F1" s="9" t="s">
        <v>2</v>
      </c>
    </row>
    <row r="2" spans="1:6" ht="20.25" thickBot="1">
      <c r="A2" s="2" t="s">
        <v>3</v>
      </c>
      <c r="B2" s="2"/>
      <c r="C2" s="2" t="s">
        <v>6</v>
      </c>
      <c r="D2" s="2"/>
      <c r="E2" s="2" t="s">
        <v>12</v>
      </c>
      <c r="F2" s="2"/>
    </row>
    <row r="3" spans="1:6" ht="18.75" thickBot="1" thickTop="1">
      <c r="A3" s="3" t="s">
        <v>4</v>
      </c>
      <c r="B3" s="5">
        <v>5</v>
      </c>
      <c r="C3" s="3" t="s">
        <v>0</v>
      </c>
      <c r="D3">
        <f>B6</f>
        <v>20</v>
      </c>
      <c r="E3" s="3" t="s">
        <v>9</v>
      </c>
      <c r="F3">
        <v>0.7</v>
      </c>
    </row>
    <row r="4" spans="1:6" ht="18.75" thickBot="1" thickTop="1">
      <c r="A4" s="3" t="s">
        <v>5</v>
      </c>
      <c r="B4" s="5">
        <v>500</v>
      </c>
      <c r="C4" s="3" t="s">
        <v>8</v>
      </c>
      <c r="D4" s="5">
        <v>80</v>
      </c>
      <c r="E4" s="3" t="s">
        <v>13</v>
      </c>
      <c r="F4" s="6">
        <v>0.0005</v>
      </c>
    </row>
    <row r="5" spans="1:6" ht="18.75" thickBot="1" thickTop="1">
      <c r="A5" s="3" t="s">
        <v>1</v>
      </c>
      <c r="B5">
        <f>(B4*B3)/100</f>
        <v>25</v>
      </c>
      <c r="E5" s="3" t="s">
        <v>16</v>
      </c>
      <c r="F5">
        <v>1.15</v>
      </c>
    </row>
    <row r="6" spans="1:5" ht="18.75" thickBot="1" thickTop="1">
      <c r="A6" s="3" t="s">
        <v>7</v>
      </c>
      <c r="B6">
        <f>(800*B5)/1000</f>
        <v>20</v>
      </c>
      <c r="E6" s="8" t="s">
        <v>18</v>
      </c>
    </row>
    <row r="7" spans="1:5" ht="15.75" thickTop="1">
      <c r="A7" s="8" t="s">
        <v>15</v>
      </c>
      <c r="E7" s="8" t="s">
        <v>17</v>
      </c>
    </row>
    <row r="9" spans="1:6" ht="20.25" thickBot="1">
      <c r="A9" s="2" t="s">
        <v>10</v>
      </c>
      <c r="B9" s="2"/>
      <c r="C9" s="2" t="s">
        <v>19</v>
      </c>
      <c r="D9" s="2"/>
      <c r="E9" s="2"/>
      <c r="F9" s="2"/>
    </row>
    <row r="10" spans="1:6" ht="16.5" thickBot="1" thickTop="1">
      <c r="A10" s="7">
        <f>(B6/(D4*1000*F3))</f>
        <v>0.00035714285714285714</v>
      </c>
      <c r="B10" s="4"/>
      <c r="C10" s="4">
        <f>B6/(F5*(D4/10))</f>
        <v>2.173913043478261</v>
      </c>
      <c r="D10" s="4"/>
      <c r="E10" s="4"/>
      <c r="F10" s="4"/>
    </row>
    <row r="11" ht="15.75" thickTop="1">
      <c r="A11" s="8" t="s">
        <v>14</v>
      </c>
    </row>
  </sheetData>
  <sheetProtection password="E8F7" sheet="1" objects="1" scenarios="1" selectLockedCells="1"/>
  <conditionalFormatting sqref="A10">
    <cfRule type="cellIs" priority="2" dxfId="1" operator="lessThanOrEqual" stopIfTrue="1">
      <formula>0.0008</formula>
    </cfRule>
    <cfRule type="cellIs" priority="3" dxfId="0" operator="greaterThan" stopIfTrue="1">
      <formula>0.0008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3" max="3" width="28.28125" style="0" customWidth="1"/>
    <col min="4" max="4" width="18.421875" style="0" customWidth="1"/>
    <col min="5" max="5" width="24.28125" style="0" customWidth="1"/>
  </cols>
  <sheetData>
    <row r="1" spans="1:6" ht="22.5">
      <c r="A1" s="1" t="s">
        <v>20</v>
      </c>
      <c r="F1" s="9" t="s">
        <v>2</v>
      </c>
    </row>
    <row r="2" spans="1:6" ht="20.25" thickBot="1">
      <c r="A2" s="2" t="s">
        <v>3</v>
      </c>
      <c r="B2" s="2"/>
      <c r="C2" s="2" t="s">
        <v>6</v>
      </c>
      <c r="D2" s="2"/>
      <c r="E2" s="2" t="s">
        <v>12</v>
      </c>
      <c r="F2" s="2"/>
    </row>
    <row r="3" spans="1:6" ht="18.75" thickBot="1" thickTop="1">
      <c r="A3" s="3" t="s">
        <v>4</v>
      </c>
      <c r="B3" s="10">
        <f>Männer!B3</f>
        <v>5</v>
      </c>
      <c r="C3" s="3" t="s">
        <v>0</v>
      </c>
      <c r="D3">
        <f>B6</f>
        <v>20</v>
      </c>
      <c r="E3" s="3" t="s">
        <v>9</v>
      </c>
      <c r="F3">
        <v>0.6</v>
      </c>
    </row>
    <row r="4" spans="1:6" ht="18.75" thickBot="1" thickTop="1">
      <c r="A4" s="3" t="s">
        <v>5</v>
      </c>
      <c r="B4" s="11">
        <f>Männer!B4</f>
        <v>500</v>
      </c>
      <c r="C4" s="3" t="s">
        <v>8</v>
      </c>
      <c r="D4" s="11">
        <f>Männer!D4</f>
        <v>80</v>
      </c>
      <c r="E4" s="3" t="s">
        <v>13</v>
      </c>
      <c r="F4" s="6">
        <v>0.0005</v>
      </c>
    </row>
    <row r="5" spans="1:6" ht="18.75" thickBot="1" thickTop="1">
      <c r="A5" s="3" t="s">
        <v>1</v>
      </c>
      <c r="B5">
        <f>(B4*B3)/100</f>
        <v>25</v>
      </c>
      <c r="E5" s="3" t="s">
        <v>16</v>
      </c>
      <c r="F5">
        <v>0.925</v>
      </c>
    </row>
    <row r="6" spans="1:5" ht="18.75" thickBot="1" thickTop="1">
      <c r="A6" s="3" t="s">
        <v>7</v>
      </c>
      <c r="B6">
        <f>(800*B5)/1000</f>
        <v>20</v>
      </c>
      <c r="E6" s="8" t="s">
        <v>18</v>
      </c>
    </row>
    <row r="7" spans="1:5" ht="15.75" thickTop="1">
      <c r="A7" s="8" t="s">
        <v>21</v>
      </c>
      <c r="E7" s="8" t="s">
        <v>17</v>
      </c>
    </row>
    <row r="9" spans="1:6" ht="20.25" thickBot="1">
      <c r="A9" s="2" t="s">
        <v>10</v>
      </c>
      <c r="B9" s="2"/>
      <c r="C9" s="2" t="s">
        <v>19</v>
      </c>
      <c r="D9" s="2"/>
      <c r="E9" s="2"/>
      <c r="F9" s="2"/>
    </row>
    <row r="10" spans="1:6" ht="16.5" thickBot="1" thickTop="1">
      <c r="A10" s="7">
        <f>(B6/(D4*1000*F3))</f>
        <v>0.0004166666666666667</v>
      </c>
      <c r="B10" s="4"/>
      <c r="C10" s="4">
        <f>B6/(F5*(D4/10))</f>
        <v>2.7027027027027026</v>
      </c>
      <c r="D10" s="4"/>
      <c r="E10" s="4"/>
      <c r="F10" s="4"/>
    </row>
    <row r="11" ht="15.75" thickTop="1">
      <c r="A11" s="8" t="s">
        <v>14</v>
      </c>
    </row>
  </sheetData>
  <sheetProtection password="E8F7" sheet="1" objects="1" scenarios="1" selectLockedCells="1"/>
  <conditionalFormatting sqref="A10">
    <cfRule type="cellIs" priority="1" dxfId="1" operator="lessThanOrEqual" stopIfTrue="1">
      <formula>0.0008</formula>
    </cfRule>
    <cfRule type="cellIs" priority="2" dxfId="0" operator="greaterThan" stopIfTrue="1">
      <formula>0.0008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Wilhelm-Raabe-Schule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Biologie</dc:creator>
  <cp:keywords/>
  <dc:description/>
  <cp:lastModifiedBy>Till Menke</cp:lastModifiedBy>
  <dcterms:created xsi:type="dcterms:W3CDTF">2009-06-17T07:16:12Z</dcterms:created>
  <dcterms:modified xsi:type="dcterms:W3CDTF">2011-01-04T15:17:10Z</dcterms:modified>
  <cp:category/>
  <cp:version/>
  <cp:contentType/>
  <cp:contentStatus/>
</cp:coreProperties>
</file>