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/>
  <bookViews>
    <workbookView xWindow="120" yWindow="60" windowWidth="18795" windowHeight="9210"/>
  </bookViews>
  <sheets>
    <sheet name="Männer" sheetId="1" r:id="rId1"/>
    <sheet name="Frauen" sheetId="2" r:id="rId2"/>
  </sheets>
  <calcPr calcId="144525"/>
</workbook>
</file>

<file path=xl/calcChain.xml><?xml version="1.0" encoding="utf-8"?>
<calcChain xmlns="http://schemas.openxmlformats.org/spreadsheetml/2006/main">
  <c r="D4" i="2" l="1"/>
  <c r="B4" i="2"/>
  <c r="B3" i="2"/>
  <c r="B5" i="2"/>
  <c r="B6" i="2" s="1"/>
  <c r="B5" i="1"/>
  <c r="B6" i="1" s="1"/>
  <c r="C10" i="2" l="1"/>
  <c r="A10" i="2"/>
  <c r="D3" i="2"/>
  <c r="C10" i="1"/>
  <c r="A10" i="1"/>
  <c r="D3" i="1"/>
</calcChain>
</file>

<file path=xl/sharedStrings.xml><?xml version="1.0" encoding="utf-8"?>
<sst xmlns="http://schemas.openxmlformats.org/spreadsheetml/2006/main" count="40" uniqueCount="22">
  <si>
    <t>Getrunkener Alkohol in g</t>
  </si>
  <si>
    <t>Alkoholgehalt in ml</t>
  </si>
  <si>
    <t>Till Menke / 17.06.2009</t>
  </si>
  <si>
    <t>Angaben zum Getränk</t>
  </si>
  <si>
    <t>Vol-% Alkohol in %</t>
  </si>
  <si>
    <t>Konsumierte Masse des Getränkes in ml</t>
  </si>
  <si>
    <t>Angaben zur Person</t>
  </si>
  <si>
    <t>Gewicht des getrunkenen Alkohols in g</t>
  </si>
  <si>
    <t>Körpergewicht in kg</t>
  </si>
  <si>
    <t>Korrekturfaktor</t>
  </si>
  <si>
    <t>Blutalkoholgehalt in g pro 1000 ml Blut</t>
  </si>
  <si>
    <t>Blutalkohol (Männer)</t>
  </si>
  <si>
    <t>Faktoren</t>
  </si>
  <si>
    <t>Promillegrenze</t>
  </si>
  <si>
    <t>Das Feld wird rot, wenn Autofahren verboten ist.</t>
  </si>
  <si>
    <t>Die unterstrichenen Felder müssen dem eigenen Bedarf angepasst werden.</t>
  </si>
  <si>
    <t>Abbaufaktor</t>
  </si>
  <si>
    <t>pro Stunde &amp; 10 kg Körpergewicht an.</t>
  </si>
  <si>
    <t>Der Abbaufaktor gibt den Alkoholabbau</t>
  </si>
  <si>
    <t>Abbauzeit in Std. (beginnend etwas 1 bis 1,5 Stunden nach Konsum)</t>
  </si>
  <si>
    <t>Blutalkohol (Frauen)</t>
  </si>
  <si>
    <t>Die unterstrichenen Felder müssen auf dem Arbeitsblatt "Männer" dem eigenen Bedarf angepasst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</si>
</sst>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%"/>
  </numFmts>
  <fonts count="10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i/>
      <u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4" fillId="0" borderId="1" applyNumberFormat="0" applyFill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</cellStyleXfs>
  <cellXfs count="12">
    <xf numFmtId="0" fontId="0" fillId="0" borderId="0" xfId="0"/>
    <xf numFmtId="0" fontId="6" fillId="0" borderId="0" xfId="4"/>
    <xf numFmtId="0" fontId="7" fillId="0" borderId="2" xfId="5"/>
    <xf numFmtId="0" fontId="8" fillId="0" borderId="3" xfId="6"/>
    <xf numFmtId="0" fontId="4" fillId="0" borderId="1" xfId="1"/>
    <xf numFmtId="0" fontId="2" fillId="0" borderId="0" xfId="0" applyFont="1" applyProtection="1">
      <protection locked="0"/>
    </xf>
    <xf numFmtId="10" fontId="0" fillId="0" borderId="0" xfId="3" applyNumberFormat="1" applyFont="1"/>
    <xf numFmtId="164" fontId="4" fillId="0" borderId="1" xfId="1" applyNumberFormat="1"/>
    <xf numFmtId="0" fontId="5" fillId="0" borderId="0" xfId="2"/>
    <xf numFmtId="14" fontId="9" fillId="0" borderId="0" xfId="4" applyNumberFormat="1" applyFont="1" applyAlignment="1">
      <alignment horizontal="right"/>
    </xf>
    <xf numFmtId="0" fontId="3" fillId="0" borderId="0" xfId="0" applyFont="1" applyProtection="1"/>
    <xf numFmtId="0" fontId="2" fillId="0" borderId="0" xfId="0" applyFont="1" applyProtection="1"/>
  </cellXfs>
  <cellStyles count="7">
    <cellStyle name="Ergebnis" xfId="1" builtinId="25"/>
    <cellStyle name="Erklärender Text" xfId="2" builtinId="53"/>
    <cellStyle name="Prozent" xfId="3" builtinId="5"/>
    <cellStyle name="Standard" xfId="0" builtinId="0"/>
    <cellStyle name="Überschrift" xfId="4" builtinId="15"/>
    <cellStyle name="Überschrift 1" xfId="5" builtinId="16"/>
    <cellStyle name="Überschrift 2" xfId="6" builtinId="17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4" sqref="B4"/>
    </sheetView>
  </sheetViews>
  <sheetFormatPr baseColWidth="10" defaultRowHeight="12.75" x14ac:dyDescent="0.2"/>
  <cols>
    <col min="1" max="1" width="49" customWidth="1"/>
    <col min="3" max="3" width="28.85546875" customWidth="1"/>
    <col min="4" max="4" width="17.42578125" customWidth="1"/>
    <col min="5" max="5" width="24.7109375" customWidth="1"/>
    <col min="9" max="9" width="12.42578125" bestFit="1" customWidth="1"/>
  </cols>
  <sheetData>
    <row r="1" spans="1:6" ht="22.5" x14ac:dyDescent="0.3">
      <c r="A1" s="1" t="s">
        <v>11</v>
      </c>
      <c r="F1" s="9" t="s">
        <v>2</v>
      </c>
    </row>
    <row r="2" spans="1:6" ht="20.25" thickBot="1" x14ac:dyDescent="0.35">
      <c r="A2" s="2" t="s">
        <v>3</v>
      </c>
      <c r="B2" s="2"/>
      <c r="C2" s="2" t="s">
        <v>6</v>
      </c>
      <c r="D2" s="2"/>
      <c r="E2" s="2" t="s">
        <v>12</v>
      </c>
      <c r="F2" s="2"/>
    </row>
    <row r="3" spans="1:6" ht="18.75" thickTop="1" thickBot="1" x14ac:dyDescent="0.35">
      <c r="A3" s="3" t="s">
        <v>4</v>
      </c>
      <c r="B3" s="5">
        <v>5</v>
      </c>
      <c r="C3" s="3" t="s">
        <v>0</v>
      </c>
      <c r="D3">
        <f>B6</f>
        <v>20</v>
      </c>
      <c r="E3" s="3" t="s">
        <v>9</v>
      </c>
      <c r="F3">
        <v>0.7</v>
      </c>
    </row>
    <row r="4" spans="1:6" ht="18.75" thickTop="1" thickBot="1" x14ac:dyDescent="0.35">
      <c r="A4" s="3" t="s">
        <v>5</v>
      </c>
      <c r="B4" s="5">
        <v>500</v>
      </c>
      <c r="C4" s="3" t="s">
        <v>8</v>
      </c>
      <c r="D4" s="5">
        <v>80</v>
      </c>
      <c r="E4" s="3" t="s">
        <v>13</v>
      </c>
      <c r="F4" s="6">
        <v>5.0000000000000001E-4</v>
      </c>
    </row>
    <row r="5" spans="1:6" ht="18.75" thickTop="1" thickBot="1" x14ac:dyDescent="0.35">
      <c r="A5" s="3" t="s">
        <v>1</v>
      </c>
      <c r="B5">
        <f>(B4*B3)/100</f>
        <v>25</v>
      </c>
      <c r="E5" s="3" t="s">
        <v>16</v>
      </c>
      <c r="F5">
        <v>1.1499999999999999</v>
      </c>
    </row>
    <row r="6" spans="1:6" ht="18.75" thickTop="1" thickBot="1" x14ac:dyDescent="0.35">
      <c r="A6" s="3" t="s">
        <v>7</v>
      </c>
      <c r="B6">
        <f>(800*B5)/1000</f>
        <v>20</v>
      </c>
      <c r="E6" s="8" t="s">
        <v>18</v>
      </c>
    </row>
    <row r="7" spans="1:6" ht="15.75" thickTop="1" x14ac:dyDescent="0.25">
      <c r="A7" s="8" t="s">
        <v>15</v>
      </c>
      <c r="E7" s="8" t="s">
        <v>17</v>
      </c>
    </row>
    <row r="9" spans="1:6" ht="20.25" thickBot="1" x14ac:dyDescent="0.35">
      <c r="A9" s="2" t="s">
        <v>10</v>
      </c>
      <c r="B9" s="2"/>
      <c r="C9" s="2" t="s">
        <v>19</v>
      </c>
      <c r="D9" s="2"/>
      <c r="E9" s="2"/>
      <c r="F9" s="2"/>
    </row>
    <row r="10" spans="1:6" ht="16.5" thickTop="1" thickBot="1" x14ac:dyDescent="0.3">
      <c r="A10" s="7">
        <f>(B6/(D4*1000*F3))</f>
        <v>3.5714285714285714E-4</v>
      </c>
      <c r="B10" s="4"/>
      <c r="C10" s="4">
        <f>B6/(F5*(D4/10))</f>
        <v>2.1739130434782612</v>
      </c>
      <c r="D10" s="4"/>
      <c r="E10" s="4"/>
      <c r="F10" s="4"/>
    </row>
    <row r="11" spans="1:6" ht="15.75" thickTop="1" x14ac:dyDescent="0.25">
      <c r="A11" s="8" t="s">
        <v>14</v>
      </c>
    </row>
  </sheetData>
  <sheetProtection password="E8F7" sheet="1" objects="1" scenarios="1" selectLockedCells="1"/>
  <phoneticPr fontId="0" type="noConversion"/>
  <conditionalFormatting sqref="A10">
    <cfRule type="cellIs" dxfId="3" priority="2" stopIfTrue="1" operator="lessThanOrEqual">
      <formula>0.0008</formula>
    </cfRule>
    <cfRule type="cellIs" dxfId="2" priority="3" stopIfTrue="1" operator="greaterThan">
      <formula>0.0008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2.75" x14ac:dyDescent="0.2"/>
  <cols>
    <col min="1" max="1" width="49.28515625" customWidth="1"/>
    <col min="3" max="3" width="28.28515625" customWidth="1"/>
    <col min="4" max="4" width="18.42578125" customWidth="1"/>
    <col min="5" max="5" width="24.28515625" customWidth="1"/>
  </cols>
  <sheetData>
    <row r="1" spans="1:6" ht="22.5" x14ac:dyDescent="0.3">
      <c r="A1" s="1" t="s">
        <v>20</v>
      </c>
      <c r="F1" s="9" t="s">
        <v>2</v>
      </c>
    </row>
    <row r="2" spans="1:6" ht="20.25" thickBot="1" x14ac:dyDescent="0.35">
      <c r="A2" s="2" t="s">
        <v>3</v>
      </c>
      <c r="B2" s="2"/>
      <c r="C2" s="2" t="s">
        <v>6</v>
      </c>
      <c r="D2" s="2"/>
      <c r="E2" s="2" t="s">
        <v>12</v>
      </c>
      <c r="F2" s="2"/>
    </row>
    <row r="3" spans="1:6" ht="18.75" thickTop="1" thickBot="1" x14ac:dyDescent="0.35">
      <c r="A3" s="3" t="s">
        <v>4</v>
      </c>
      <c r="B3" s="10">
        <f>Männer!B3</f>
        <v>5</v>
      </c>
      <c r="C3" s="3" t="s">
        <v>0</v>
      </c>
      <c r="D3">
        <f>B6</f>
        <v>20</v>
      </c>
      <c r="E3" s="3" t="s">
        <v>9</v>
      </c>
      <c r="F3">
        <v>0.6</v>
      </c>
    </row>
    <row r="4" spans="1:6" ht="18.75" thickTop="1" thickBot="1" x14ac:dyDescent="0.35">
      <c r="A4" s="3" t="s">
        <v>5</v>
      </c>
      <c r="B4" s="11">
        <f>Männer!B4</f>
        <v>500</v>
      </c>
      <c r="C4" s="3" t="s">
        <v>8</v>
      </c>
      <c r="D4" s="11">
        <f>Männer!D4</f>
        <v>80</v>
      </c>
      <c r="E4" s="3" t="s">
        <v>13</v>
      </c>
      <c r="F4" s="6">
        <v>5.0000000000000001E-4</v>
      </c>
    </row>
    <row r="5" spans="1:6" ht="18.75" thickTop="1" thickBot="1" x14ac:dyDescent="0.35">
      <c r="A5" s="3" t="s">
        <v>1</v>
      </c>
      <c r="B5">
        <f>(B4*B3)/100</f>
        <v>25</v>
      </c>
      <c r="E5" s="3" t="s">
        <v>16</v>
      </c>
      <c r="F5">
        <v>0.92500000000000004</v>
      </c>
    </row>
    <row r="6" spans="1:6" ht="18.75" thickTop="1" thickBot="1" x14ac:dyDescent="0.35">
      <c r="A6" s="3" t="s">
        <v>7</v>
      </c>
      <c r="B6">
        <f>(800*B5)/1000</f>
        <v>20</v>
      </c>
      <c r="E6" s="8" t="s">
        <v>18</v>
      </c>
    </row>
    <row r="7" spans="1:6" ht="15.75" thickTop="1" x14ac:dyDescent="0.25">
      <c r="A7" s="8" t="s">
        <v>21</v>
      </c>
      <c r="E7" s="8" t="s">
        <v>17</v>
      </c>
    </row>
    <row r="9" spans="1:6" ht="20.25" thickBot="1" x14ac:dyDescent="0.35">
      <c r="A9" s="2" t="s">
        <v>10</v>
      </c>
      <c r="B9" s="2"/>
      <c r="C9" s="2" t="s">
        <v>19</v>
      </c>
      <c r="D9" s="2"/>
      <c r="E9" s="2"/>
      <c r="F9" s="2"/>
    </row>
    <row r="10" spans="1:6" ht="16.5" thickTop="1" thickBot="1" x14ac:dyDescent="0.3">
      <c r="A10" s="7">
        <f>(B6/(D4*1000*F3))</f>
        <v>4.1666666666666669E-4</v>
      </c>
      <c r="B10" s="4"/>
      <c r="C10" s="4">
        <f>B6/(F5*(D4/10))</f>
        <v>2.7027027027027026</v>
      </c>
      <c r="D10" s="4"/>
      <c r="E10" s="4"/>
      <c r="F10" s="4"/>
    </row>
    <row r="11" spans="1:6" ht="15.75" thickTop="1" x14ac:dyDescent="0.25">
      <c r="A11" s="8" t="s">
        <v>14</v>
      </c>
    </row>
  </sheetData>
  <sheetProtection password="E8F7" sheet="1" objects="1" scenarios="1" selectLockedCells="1"/>
  <phoneticPr fontId="0" type="noConversion"/>
  <conditionalFormatting sqref="A10">
    <cfRule type="cellIs" dxfId="1" priority="1" stopIfTrue="1" operator="lessThanOrEqual">
      <formula>0.0008</formula>
    </cfRule>
    <cfRule type="cellIs" dxfId="0" priority="2" stopIfTrue="1" operator="greaterThan">
      <formula>0.0008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Männer</vt:lpstr>
      <vt:lpstr>Frauen</vt:lpstr>
    </vt:vector>
  </TitlesOfParts>
  <Company>Wilhelm-Raabe-Schule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Biologie</dc:creator>
  <cp:lastModifiedBy>Till Menke</cp:lastModifiedBy>
  <dcterms:created xsi:type="dcterms:W3CDTF">2009-06-17T07:16:12Z</dcterms:created>
  <dcterms:modified xsi:type="dcterms:W3CDTF">2011-01-04T15:16:50Z</dcterms:modified>
  <cp:contentStatus/>
</cp:coreProperties>
</file>